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0800" windowHeight="532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G8" i="1"/>
  <c r="G7"/>
  <c r="H9"/>
  <c r="F7"/>
  <c r="F8"/>
  <c r="F6"/>
  <c r="I7"/>
  <c r="K7" s="1"/>
  <c r="I8"/>
  <c r="L8" s="1"/>
  <c r="I6"/>
  <c r="K6" s="1"/>
  <c r="I9" l="1"/>
  <c r="M6" s="1"/>
  <c r="K8"/>
  <c r="L6"/>
  <c r="L7"/>
  <c r="E9"/>
  <c r="D9"/>
  <c r="C9"/>
  <c r="M9" l="1"/>
  <c r="M8"/>
  <c r="M7"/>
</calcChain>
</file>

<file path=xl/sharedStrings.xml><?xml version="1.0" encoding="utf-8"?>
<sst xmlns="http://schemas.openxmlformats.org/spreadsheetml/2006/main" count="15" uniqueCount="15">
  <si>
    <t xml:space="preserve">Empleados </t>
  </si>
  <si>
    <t>Italo Cordano</t>
  </si>
  <si>
    <t>César Quispe</t>
  </si>
  <si>
    <t>Ubelrser Martínez</t>
  </si>
  <si>
    <t>Noviembre</t>
  </si>
  <si>
    <t>Dicembre</t>
  </si>
  <si>
    <t>5ta. categoria pagos a cuenta</t>
  </si>
  <si>
    <t>Importe Bono</t>
  </si>
  <si>
    <t>Bonos 2019 empleados con descuento 5ta. Categoría</t>
  </si>
  <si>
    <t>PAGOS por planilla (acumulado)</t>
  </si>
  <si>
    <t>TOTAL ACUMULADO</t>
  </si>
  <si>
    <t>Planilla</t>
  </si>
  <si>
    <t>Bono</t>
  </si>
  <si>
    <t>TOTAL</t>
  </si>
  <si>
    <t>Distribucion - ACUMULADO</t>
  </si>
</sst>
</file>

<file path=xl/styles.xml><?xml version="1.0" encoding="utf-8"?>
<styleSheet xmlns="http://schemas.openxmlformats.org/spreadsheetml/2006/main">
  <numFmts count="3">
    <numFmt numFmtId="164" formatCode="_-* #,##0.00\ &quot;€&quot;_-;\-* #,##0.00\ &quot;€&quot;_-;_-* &quot;-&quot;??\ &quot;€&quot;_-;_-@_-"/>
    <numFmt numFmtId="165" formatCode="[$S/.-280A]\ #,##0.00"/>
    <numFmt numFmtId="166" formatCode="_ [$S/.-280A]\ * #,##0.00_ ;_ [$S/.-280A]\ * \-#,##0.00_ ;_ [$S/.-280A]\ * &quot;-&quot;??_ ;_ @_ 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165" fontId="0" fillId="0" borderId="0" xfId="0" applyNumberFormat="1"/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0" fillId="0" borderId="5" xfId="0" applyBorder="1"/>
    <xf numFmtId="0" fontId="2" fillId="0" borderId="6" xfId="0" applyFont="1" applyBorder="1" applyAlignment="1">
      <alignment horizontal="center"/>
    </xf>
    <xf numFmtId="0" fontId="0" fillId="0" borderId="1" xfId="0" applyBorder="1"/>
    <xf numFmtId="0" fontId="2" fillId="0" borderId="3" xfId="0" applyFont="1" applyBorder="1"/>
    <xf numFmtId="165" fontId="0" fillId="0" borderId="5" xfId="0" applyNumberFormat="1" applyBorder="1"/>
    <xf numFmtId="0" fontId="0" fillId="0" borderId="7" xfId="0" applyBorder="1"/>
    <xf numFmtId="165" fontId="0" fillId="0" borderId="7" xfId="0" applyNumberFormat="1" applyBorder="1"/>
    <xf numFmtId="0" fontId="0" fillId="0" borderId="6" xfId="0" applyBorder="1"/>
    <xf numFmtId="165" fontId="0" fillId="0" borderId="6" xfId="0" applyNumberFormat="1" applyBorder="1"/>
    <xf numFmtId="10" fontId="0" fillId="0" borderId="0" xfId="2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165" fontId="3" fillId="0" borderId="0" xfId="0" applyNumberFormat="1" applyFont="1"/>
    <xf numFmtId="165" fontId="4" fillId="0" borderId="0" xfId="0" applyNumberFormat="1" applyFont="1"/>
    <xf numFmtId="165" fontId="6" fillId="0" borderId="12" xfId="0" applyNumberFormat="1" applyFont="1" applyBorder="1"/>
    <xf numFmtId="165" fontId="6" fillId="0" borderId="14" xfId="0" applyNumberFormat="1" applyFont="1" applyBorder="1"/>
    <xf numFmtId="9" fontId="0" fillId="0" borderId="1" xfId="2" applyFont="1" applyBorder="1" applyAlignment="1">
      <alignment horizontal="center"/>
    </xf>
    <xf numFmtId="9" fontId="0" fillId="0" borderId="16" xfId="2" applyFont="1" applyBorder="1" applyAlignment="1">
      <alignment horizontal="center"/>
    </xf>
    <xf numFmtId="9" fontId="0" fillId="0" borderId="3" xfId="2" applyFont="1" applyBorder="1" applyAlignment="1">
      <alignment horizontal="center"/>
    </xf>
    <xf numFmtId="9" fontId="0" fillId="0" borderId="8" xfId="2" applyFont="1" applyBorder="1" applyAlignment="1">
      <alignment horizontal="center"/>
    </xf>
    <xf numFmtId="9" fontId="0" fillId="0" borderId="0" xfId="2" applyFont="1" applyBorder="1" applyAlignment="1">
      <alignment horizontal="center"/>
    </xf>
    <xf numFmtId="9" fontId="0" fillId="0" borderId="9" xfId="2" applyFont="1" applyBorder="1" applyAlignment="1">
      <alignment horizontal="center"/>
    </xf>
    <xf numFmtId="10" fontId="8" fillId="0" borderId="5" xfId="2" applyNumberFormat="1" applyFont="1" applyBorder="1" applyAlignment="1">
      <alignment horizontal="center"/>
    </xf>
    <xf numFmtId="10" fontId="8" fillId="0" borderId="7" xfId="2" applyNumberFormat="1" applyFont="1" applyBorder="1" applyAlignment="1">
      <alignment horizontal="center"/>
    </xf>
    <xf numFmtId="10" fontId="8" fillId="0" borderId="20" xfId="2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65" fontId="11" fillId="0" borderId="5" xfId="0" applyNumberFormat="1" applyFont="1" applyBorder="1"/>
    <xf numFmtId="165" fontId="11" fillId="0" borderId="7" xfId="0" applyNumberFormat="1" applyFont="1" applyBorder="1"/>
    <xf numFmtId="165" fontId="11" fillId="0" borderId="6" xfId="0" applyNumberFormat="1" applyFont="1" applyBorder="1"/>
    <xf numFmtId="166" fontId="12" fillId="0" borderId="0" xfId="0" applyNumberFormat="1" applyFont="1"/>
    <xf numFmtId="166" fontId="2" fillId="0" borderId="0" xfId="0" applyNumberFormat="1" applyFont="1"/>
    <xf numFmtId="166" fontId="0" fillId="0" borderId="0" xfId="0" applyNumberFormat="1"/>
    <xf numFmtId="166" fontId="5" fillId="0" borderId="0" xfId="0" applyNumberFormat="1" applyFont="1"/>
    <xf numFmtId="166" fontId="7" fillId="0" borderId="13" xfId="0" applyNumberFormat="1" applyFont="1" applyBorder="1"/>
    <xf numFmtId="9" fontId="11" fillId="0" borderId="0" xfId="2" applyFont="1" applyAlignment="1">
      <alignment horizontal="center"/>
    </xf>
    <xf numFmtId="9" fontId="4" fillId="0" borderId="0" xfId="2" applyFont="1" applyAlignment="1">
      <alignment horizontal="center"/>
    </xf>
    <xf numFmtId="0" fontId="13" fillId="0" borderId="15" xfId="0" applyFont="1" applyBorder="1" applyAlignment="1">
      <alignment horizontal="center"/>
    </xf>
    <xf numFmtId="9" fontId="14" fillId="0" borderId="6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64" fontId="2" fillId="0" borderId="0" xfId="1" applyFont="1" applyAlignment="1">
      <alignment horizontal="center"/>
    </xf>
    <xf numFmtId="0" fontId="10" fillId="0" borderId="1" xfId="0" applyFont="1" applyBorder="1" applyAlignment="1">
      <alignment horizontal="center" wrapText="1" shrinkToFit="1"/>
    </xf>
    <xf numFmtId="0" fontId="10" fillId="0" borderId="8" xfId="0" applyFont="1" applyBorder="1" applyAlignment="1">
      <alignment horizontal="center" wrapText="1" shrinkToFit="1"/>
    </xf>
    <xf numFmtId="0" fontId="10" fillId="0" borderId="3" xfId="0" applyFont="1" applyBorder="1" applyAlignment="1">
      <alignment horizontal="center" wrapText="1" shrinkToFit="1"/>
    </xf>
    <xf numFmtId="0" fontId="10" fillId="0" borderId="9" xfId="0" applyFont="1" applyBorder="1" applyAlignment="1">
      <alignment horizontal="center" wrapText="1" shrinkToFit="1"/>
    </xf>
    <xf numFmtId="0" fontId="3" fillId="0" borderId="10" xfId="0" applyFont="1" applyBorder="1" applyAlignment="1">
      <alignment horizontal="center" wrapText="1" shrinkToFit="1"/>
    </xf>
    <xf numFmtId="0" fontId="3" fillId="0" borderId="11" xfId="0" applyFont="1" applyBorder="1" applyAlignment="1">
      <alignment horizontal="center" wrapText="1" shrinkToFit="1"/>
    </xf>
    <xf numFmtId="0" fontId="10" fillId="0" borderId="1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8" xfId="0" applyFont="1" applyBorder="1" applyAlignment="1">
      <alignment horizontal="center"/>
    </xf>
  </cellXfs>
  <cellStyles count="3">
    <cellStyle name="Moneda" xfId="1" builtinId="4"/>
    <cellStyle name="Normal" xfId="0" builtinId="0"/>
    <cellStyle name="Porcentual" xfId="2" builtinId="5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"/>
  <sheetViews>
    <sheetView tabSelected="1" workbookViewId="0">
      <selection activeCell="H12" sqref="H12"/>
    </sheetView>
  </sheetViews>
  <sheetFormatPr baseColWidth="10" defaultRowHeight="15.75"/>
  <cols>
    <col min="1" max="1" width="4.28515625" customWidth="1"/>
    <col min="2" max="2" width="16.85546875" bestFit="1" customWidth="1"/>
    <col min="3" max="3" width="13.28515625" bestFit="1" customWidth="1"/>
    <col min="4" max="4" width="12.85546875" bestFit="1" customWidth="1"/>
    <col min="5" max="5" width="10.28515625" bestFit="1" customWidth="1"/>
    <col min="6" max="6" width="11" bestFit="1" customWidth="1"/>
    <col min="7" max="7" width="12" hidden="1" customWidth="1"/>
    <col min="8" max="8" width="13.85546875" bestFit="1" customWidth="1"/>
    <col min="9" max="9" width="20" style="15" customWidth="1"/>
    <col min="10" max="10" width="1.7109375" customWidth="1"/>
    <col min="11" max="12" width="7.7109375" style="14" customWidth="1"/>
    <col min="13" max="13" width="11.42578125" style="14"/>
    <col min="14" max="14" width="2.7109375" customWidth="1"/>
  </cols>
  <sheetData>
    <row r="2" spans="1:13">
      <c r="A2" s="44" t="s">
        <v>8</v>
      </c>
      <c r="B2" s="44"/>
      <c r="C2" s="44"/>
      <c r="D2" s="44"/>
      <c r="E2" s="44"/>
    </row>
    <row r="3" spans="1:13" ht="16.5" thickBot="1"/>
    <row r="4" spans="1:13" ht="15">
      <c r="B4" s="6"/>
      <c r="C4" s="4"/>
      <c r="D4" s="42" t="s">
        <v>6</v>
      </c>
      <c r="E4" s="43"/>
      <c r="F4" s="45" t="s">
        <v>9</v>
      </c>
      <c r="G4" s="46"/>
      <c r="H4" s="46"/>
      <c r="I4" s="49" t="s">
        <v>10</v>
      </c>
      <c r="K4" s="51" t="s">
        <v>14</v>
      </c>
      <c r="L4" s="52"/>
      <c r="M4" s="53"/>
    </row>
    <row r="5" spans="1:13">
      <c r="B5" s="7" t="s">
        <v>0</v>
      </c>
      <c r="C5" s="5" t="s">
        <v>7</v>
      </c>
      <c r="D5" s="2" t="s">
        <v>4</v>
      </c>
      <c r="E5" s="3" t="s">
        <v>5</v>
      </c>
      <c r="F5" s="47"/>
      <c r="G5" s="48"/>
      <c r="H5" s="48"/>
      <c r="I5" s="50"/>
      <c r="K5" s="40" t="s">
        <v>12</v>
      </c>
      <c r="L5" s="40" t="s">
        <v>11</v>
      </c>
      <c r="M5" s="29" t="s">
        <v>13</v>
      </c>
    </row>
    <row r="6" spans="1:13">
      <c r="A6">
        <v>1</v>
      </c>
      <c r="B6" s="4" t="s">
        <v>1</v>
      </c>
      <c r="C6" s="30">
        <v>57100.27</v>
      </c>
      <c r="D6" s="8">
        <v>9546.69</v>
      </c>
      <c r="E6" s="8">
        <v>582.98</v>
      </c>
      <c r="F6" s="1">
        <f>+H6/14.18</f>
        <v>6232.0000000000009</v>
      </c>
      <c r="G6" s="13">
        <v>1</v>
      </c>
      <c r="H6" s="17">
        <v>88369.760000000009</v>
      </c>
      <c r="I6" s="18">
        <f>+H6+C6</f>
        <v>145470.03</v>
      </c>
      <c r="K6" s="20">
        <f>+C6/I6</f>
        <v>0.39252256976918198</v>
      </c>
      <c r="L6" s="23">
        <f>+H6/I6</f>
        <v>0.60747743023081802</v>
      </c>
      <c r="M6" s="26">
        <f>+I6/I9</f>
        <v>0.5934236338959985</v>
      </c>
    </row>
    <row r="7" spans="1:13">
      <c r="A7">
        <v>2</v>
      </c>
      <c r="B7" s="9" t="s">
        <v>3</v>
      </c>
      <c r="C7" s="31">
        <v>33221.410000000003</v>
      </c>
      <c r="D7" s="10">
        <v>2686.07</v>
      </c>
      <c r="E7" s="10">
        <v>0</v>
      </c>
      <c r="F7" s="1">
        <f>+H7/14.18</f>
        <v>1747</v>
      </c>
      <c r="G7" s="13">
        <f>+F7*G6/F6</f>
        <v>0.28032734274711163</v>
      </c>
      <c r="H7" s="17">
        <v>24772.46</v>
      </c>
      <c r="I7" s="18">
        <f>+H7+C7</f>
        <v>57993.87</v>
      </c>
      <c r="K7" s="21">
        <f>+C7/I7</f>
        <v>0.57284347466378782</v>
      </c>
      <c r="L7" s="24">
        <f>+H7/I7</f>
        <v>0.42715652533621223</v>
      </c>
      <c r="M7" s="27">
        <f>+I7/I9</f>
        <v>0.23657747976742793</v>
      </c>
    </row>
    <row r="8" spans="1:13" ht="16.5" thickBot="1">
      <c r="A8">
        <v>3</v>
      </c>
      <c r="B8" s="11" t="s">
        <v>2</v>
      </c>
      <c r="C8" s="32">
        <v>8350</v>
      </c>
      <c r="D8" s="12">
        <v>694.19</v>
      </c>
      <c r="E8" s="12">
        <v>26.15</v>
      </c>
      <c r="F8" s="1">
        <f>+H8/14.18</f>
        <v>2350</v>
      </c>
      <c r="G8" s="13">
        <f>+F8*G6/F6</f>
        <v>0.37708600770218226</v>
      </c>
      <c r="H8" s="17">
        <v>33323</v>
      </c>
      <c r="I8" s="19">
        <f>+H8+C8</f>
        <v>41673</v>
      </c>
      <c r="K8" s="22">
        <f>+C8/I8</f>
        <v>0.20036954382933794</v>
      </c>
      <c r="L8" s="25">
        <f>+H8/I8</f>
        <v>0.79963045617066209</v>
      </c>
      <c r="M8" s="28">
        <f>+I8/I9</f>
        <v>0.16999888633657356</v>
      </c>
    </row>
    <row r="9" spans="1:13" ht="20.25" thickTop="1" thickBot="1">
      <c r="C9" s="33">
        <f>SUM(C6:C8)</f>
        <v>98671.679999999993</v>
      </c>
      <c r="D9" s="34">
        <f>SUM(D6:D8)</f>
        <v>12926.95</v>
      </c>
      <c r="E9" s="34">
        <f>SUM(E6:E8)</f>
        <v>609.13</v>
      </c>
      <c r="F9" s="35"/>
      <c r="G9" s="35"/>
      <c r="H9" s="36">
        <f>SUM(H6:H8)</f>
        <v>146465.22</v>
      </c>
      <c r="I9" s="37">
        <f>SUM(I6:I8)</f>
        <v>245136.9</v>
      </c>
      <c r="M9" s="41">
        <f>SUM(M6:M8)</f>
        <v>1</v>
      </c>
    </row>
    <row r="10" spans="1:13">
      <c r="C10" s="38"/>
      <c r="D10" s="1"/>
      <c r="E10" s="1"/>
      <c r="F10" s="1"/>
      <c r="G10" s="1"/>
      <c r="H10" s="39"/>
      <c r="I10" s="16"/>
    </row>
  </sheetData>
  <sortState ref="B6:M8">
    <sortCondition descending="1" ref="I6:I8"/>
  </sortState>
  <mergeCells count="5">
    <mergeCell ref="D4:E4"/>
    <mergeCell ref="A2:E2"/>
    <mergeCell ref="F4:H5"/>
    <mergeCell ref="I4:I5"/>
    <mergeCell ref="K4:M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Takushi SAC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Italo Cordano</dc:creator>
  <cp:lastModifiedBy>CesarQ</cp:lastModifiedBy>
  <dcterms:created xsi:type="dcterms:W3CDTF">2019-12-10T16:24:38Z</dcterms:created>
  <dcterms:modified xsi:type="dcterms:W3CDTF">2019-12-13T17:06:37Z</dcterms:modified>
</cp:coreProperties>
</file>